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СФ 9 міс. 2015" sheetId="1" r:id="rId1"/>
    <sheet name="ЗФ 9 міс. 2015" sheetId="2" r:id="rId2"/>
  </sheets>
  <definedNames>
    <definedName name="_xlnm.Print_Titles" localSheetId="1">'ЗФ 9 міс. 2015'!$8:$11</definedName>
    <definedName name="_xlnm.Print_Titles" localSheetId="0">'СФ 9 міс. 2015'!$8:$11</definedName>
    <definedName name="_xlnm.Print_Area" localSheetId="1">'ЗФ 9 міс. 2015'!$A$1:$F$93</definedName>
    <definedName name="_xlnm.Print_Area" localSheetId="0">'СФ 9 міс. 2015'!$A$1:$F$38</definedName>
  </definedNames>
  <calcPr fullCalcOnLoad="1"/>
</workbook>
</file>

<file path=xl/sharedStrings.xml><?xml version="1.0" encoding="utf-8"?>
<sst xmlns="http://schemas.openxmlformats.org/spreadsheetml/2006/main" count="135" uniqueCount="121">
  <si>
    <t>Податкові надходження:</t>
  </si>
  <si>
    <t>Податок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</si>
  <si>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</si>
  <si>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</si>
  <si>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</si>
  <si>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</si>
  <si>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</si>
  <si>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</si>
  <si>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</si>
  <si>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</si>
  <si>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</si>
  <si>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</si>
  <si>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</si>
  <si>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</si>
  <si>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</si>
  <si>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</si>
  <si>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</si>
  <si>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</si>
  <si>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</si>
  <si>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</si>
  <si>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діяльності з надання платних послуг, сплачений юридичними особами, що справлявся до 1 січня 2015 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</si>
  <si>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</si>
  <si>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</si>
  <si>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</si>
  <si>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</si>
  <si>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</si>
  <si>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</si>
  <si>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</si>
  <si>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</si>
  <si>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</si>
  <si>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</si>
  <si>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</si>
  <si>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</si>
  <si>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</si>
  <si>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Доходи від операцій з капіталом  </t>
  </si>
  <si>
    <t>Надходження від продажу основного капіталу  </t>
  </si>
  <si>
    <t>Цільові фонди  </t>
  </si>
  <si>
    <t>Разом доходів</t>
  </si>
  <si>
    <t>Офіційні трансферти  </t>
  </si>
  <si>
    <t>Від органів державного управління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</si>
  <si>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</si>
  <si>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</si>
  <si>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</si>
  <si>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Податки на доходи, податки на прибуток, податки на збільшення ринково вартості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</si>
  <si>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</si>
  <si>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</si>
  <si>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</si>
  <si>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</si>
  <si>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</si>
  <si>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</si>
  <si>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</si>
  <si>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</si>
  <si>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</si>
  <si>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1.Доходи бюджету м.Нетішин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</si>
  <si>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</si>
  <si>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</si>
  <si>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</si>
  <si>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Місцеві податки і збори</t>
  </si>
  <si>
    <t>Власні надходження бюджетних установ</t>
  </si>
  <si>
    <t>Плата за оренду майна бюджетних установ</t>
  </si>
  <si>
    <t>Благодійні внески, гранти та дарунки</t>
  </si>
  <si>
    <t>Збір за провадження деяких видів підприємницької діяльності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</si>
  <si>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</si>
  <si>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</si>
  <si>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</si>
  <si>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</si>
  <si>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</t>
  </si>
  <si>
    <t>Акцизний податок з реалізації суб'єктами господарювання роздрібної торгівлі підакцизних товарів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</si>
  <si>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</si>
  <si>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</si>
  <si>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</si>
  <si>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</si>
  <si>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</si>
  <si>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Податок на прибуток підприємств та фінансових установ комунальної власності</t>
  </si>
  <si>
    <t>Авансові внески з податку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</si>
  <si>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</si>
  <si>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</si>
  <si>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</si>
  <si>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</si>
  <si>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</si>
  <si>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</si>
  <si>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</si>
  <si>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</si>
  <si>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</si>
  <si>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</si>
  <si>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Субвенції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</si>
  <si>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</si>
  <si>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</si>
  <si>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</si>
  <si>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           ____.________.2015 № __/___</t>
  </si>
  <si>
    <t xml:space="preserve">         ____.________.2015 № __/___</t>
  </si>
  <si>
    <t xml:space="preserve">про виконання загального фонду бюджету міста Нетішин за 9 місяців 2015 року </t>
  </si>
  <si>
    <t xml:space="preserve">про виконання спеціального фонду бюджету міста Нетішин за 9 місяців 2015 року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</si>
  <si>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</si>
  <si>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</si>
  <si>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</si>
  <si>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</si>
  <si>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</si>
  <si>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</si>
  <si>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</si>
  <si>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</si>
  <si>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Інші субвенції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</si>
  <si>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</si>
  <si>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</si>
  <si>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</si>
  <si>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Збір за здійснення діяльності у сфері розваг, сплачений фізичними особами, що справлявся до 1 січня 2015 року</t>
  </si>
  <si>
    <t>Cубвенція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</si>
  <si>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</si>
  <si>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Усього 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</si>
  <si>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</si>
  <si>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Крим)</t>
  </si>
  <si>
    <t>Доходи від операцій з капіталом</t>
  </si>
  <si>
    <t>Кошти від продажу землі і нематеріальних активів</t>
  </si>
  <si>
    <t>Інші субвенції</t>
  </si>
  <si>
    <t xml:space="preserve">Усього доходів без урахування міжбюджетних трансфертів з державного бюджету </t>
  </si>
  <si>
    <t xml:space="preserve">Усього доходів з урахування міжбюджетних трансфертів з державного бюджету </t>
  </si>
  <si>
    <t>Усього:</t>
  </si>
  <si>
    <t>Надходження коштів пайової участі у розвитку інфраструктури населеного пункту</t>
  </si>
  <si>
    <t>Усього доходів з урахуванням міжбюджетних трансфертів з державного бюджету</t>
  </si>
  <si>
    <t xml:space="preserve">                  ЗАТВЕРДЖЕНО
рішенням ______________________ сесії
Нетішинської міської ради VII скликання </t>
  </si>
  <si>
    <t xml:space="preserve">                  ЗАТВЕРДЖЕНО
рішенням ______________________ сесії
Нетішинської міської ради VII скликання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</si>
</sst>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;[Red]#,##0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0" fillId="0" borderId="10" xfId="0" applyNumberFormat="1" applyFont="1" applyFill="1" applyBorder="1" applyAlignment="1" applyProtection="1">
      <alignment horizontal="right"/>
      <protection/>
    </xf>
    <xf numFmtId="177" fontId="20" fillId="0" borderId="10" xfId="0" applyNumberFormat="1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4" fontId="20" fillId="0" borderId="10" xfId="0" applyNumberFormat="1" applyFont="1" applyBorder="1" applyAlignment="1">
      <alignment horizontal="right" wrapText="1"/>
    </xf>
    <xf numFmtId="4" fontId="20" fillId="0" borderId="10" xfId="0" applyNumberFormat="1" applyFont="1" applyFill="1" applyBorder="1" applyAlignment="1" applyProtection="1">
      <alignment horizontal="right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" fontId="20" fillId="0" borderId="0" xfId="53" applyNumberFormat="1" applyFont="1" applyFill="1" applyBorder="1" applyAlignment="1" applyProtection="1">
      <alignment horizontal="right"/>
      <protection/>
    </xf>
    <xf numFmtId="2" fontId="20" fillId="0" borderId="0" xfId="0" applyNumberFormat="1" applyFont="1" applyFill="1" applyBorder="1" applyAlignment="1" applyProtection="1">
      <alignment horizontal="right"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2" fontId="20" fillId="0" borderId="11" xfId="0" applyNumberFormat="1" applyFont="1" applyFill="1" applyBorder="1" applyAlignment="1" applyProtection="1">
      <alignment horizontal="right"/>
      <protection/>
    </xf>
    <xf numFmtId="177" fontId="20" fillId="0" borderId="11" xfId="0" applyNumberFormat="1" applyFont="1" applyFill="1" applyBorder="1" applyAlignment="1" applyProtection="1">
      <alignment horizontal="right"/>
      <protection/>
    </xf>
    <xf numFmtId="0" fontId="20" fillId="0" borderId="11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justify" wrapText="1"/>
    </xf>
    <xf numFmtId="4" fontId="20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 vertical="center"/>
      <protection/>
    </xf>
    <xf numFmtId="4" fontId="20" fillId="0" borderId="11" xfId="0" applyNumberFormat="1" applyFont="1" applyFill="1" applyBorder="1" applyAlignment="1">
      <alignment horizontal="right" wrapText="1"/>
    </xf>
    <xf numFmtId="4" fontId="20" fillId="0" borderId="11" xfId="0" applyNumberFormat="1" applyFont="1" applyBorder="1" applyAlignment="1">
      <alignment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/>
        <i val="0"/>
      </font>
      <fill>
        <patternFill>
          <bgColor rgb="FFFF9900"/>
        </patternFill>
      </fill>
      <border/>
    </dxf>
    <dxf>
      <fill>
        <patternFill>
          <bgColor rgb="FFFFFFCC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120" zoomScaleNormal="120" workbookViewId="0" topLeftCell="A25">
      <selection activeCell="D3" sqref="D3"/>
    </sheetView>
  </sheetViews>
  <sheetFormatPr defaultColWidth="9.00390625" defaultRowHeight="12.75"/>
  <cols>
    <col min="1" max="1" width="11.00390625" style="0" customWidth="1"/>
    <col min="2" max="2" width="44.00390625" style="0" customWidth="1"/>
    <col min="3" max="3" width="12.625" style="0" customWidth="1"/>
    <col min="4" max="4" width="12.75390625" style="0" customWidth="1"/>
    <col min="5" max="5" width="11.75390625" style="0" customWidth="1"/>
    <col min="6" max="6" width="10.25390625" style="0" customWidth="1"/>
  </cols>
  <sheetData>
    <row r="1" spans="4:7" ht="51" customHeight="1">
      <c r="D1" s="38" t="s">
        <v>119</v>
      </c>
      <c r="E1" s="38"/>
      <c r="F1" s="38"/>
      <c r="G1" s="38"/>
    </row>
    <row r="2" ht="12.75">
      <c r="D2" t="s">
        <v>90</v>
      </c>
    </row>
    <row r="4" spans="2:6" ht="15.75">
      <c r="B4" s="39" t="s">
        <v>52</v>
      </c>
      <c r="C4" s="40"/>
      <c r="D4" s="40"/>
      <c r="E4" s="40"/>
      <c r="F4" s="41"/>
    </row>
    <row r="5" spans="2:6" ht="15.75">
      <c r="B5" s="39" t="s">
        <v>92</v>
      </c>
      <c r="C5" s="41"/>
      <c r="D5" s="41"/>
      <c r="E5" s="41"/>
      <c r="F5" s="41"/>
    </row>
    <row r="6" spans="2:6" ht="15.75">
      <c r="B6" s="5" t="s">
        <v>53</v>
      </c>
      <c r="C6" s="42"/>
      <c r="D6" s="42"/>
      <c r="E6" s="42"/>
      <c r="F6" s="6"/>
    </row>
    <row r="7" spans="1:6" ht="12.75">
      <c r="A7" s="24"/>
      <c r="B7" s="26"/>
      <c r="C7" s="23"/>
      <c r="D7" s="23"/>
      <c r="E7" s="23"/>
      <c r="F7" s="25" t="s">
        <v>54</v>
      </c>
    </row>
    <row r="8" spans="1:6" ht="12.75">
      <c r="A8" s="31" t="s">
        <v>44</v>
      </c>
      <c r="B8" s="31" t="s">
        <v>45</v>
      </c>
      <c r="C8" s="32" t="s">
        <v>46</v>
      </c>
      <c r="D8" s="33"/>
      <c r="E8" s="33"/>
      <c r="F8" s="34"/>
    </row>
    <row r="9" spans="1:6" ht="2.25" customHeight="1">
      <c r="A9" s="31"/>
      <c r="B9" s="31"/>
      <c r="C9" s="35"/>
      <c r="D9" s="36"/>
      <c r="E9" s="36"/>
      <c r="F9" s="37"/>
    </row>
    <row r="10" spans="1:6" ht="12.75" customHeight="1">
      <c r="A10" s="29"/>
      <c r="B10" s="29"/>
      <c r="C10" s="32" t="s">
        <v>47</v>
      </c>
      <c r="D10" s="32" t="s">
        <v>48</v>
      </c>
      <c r="E10" s="32" t="s">
        <v>49</v>
      </c>
      <c r="F10" s="29" t="s">
        <v>50</v>
      </c>
    </row>
    <row r="11" spans="1:6" ht="54" customHeight="1">
      <c r="A11" s="30"/>
      <c r="B11" s="30"/>
      <c r="C11" s="35"/>
      <c r="D11" s="35"/>
      <c r="E11" s="35"/>
      <c r="F11" s="30"/>
    </row>
    <row r="12" spans="1:6" ht="18.75" customHeight="1">
      <c r="A12" s="9">
        <v>10000000</v>
      </c>
      <c r="B12" s="8" t="s">
        <v>0</v>
      </c>
      <c r="C12" s="10">
        <f aca="true" t="shared" si="0" ref="C12:D14">C13</f>
        <v>0</v>
      </c>
      <c r="D12" s="10">
        <f t="shared" si="0"/>
        <v>-7222</v>
      </c>
      <c r="E12" s="1">
        <f aca="true" t="shared" si="1" ref="E12:E34">+D12-C12</f>
        <v>-7222</v>
      </c>
      <c r="F12" s="2">
        <v>0</v>
      </c>
    </row>
    <row r="13" spans="1:6" ht="17.25" customHeight="1">
      <c r="A13" s="9">
        <v>18000000</v>
      </c>
      <c r="B13" s="8" t="s">
        <v>57</v>
      </c>
      <c r="C13" s="21">
        <f t="shared" si="0"/>
        <v>0</v>
      </c>
      <c r="D13" s="21">
        <f t="shared" si="0"/>
        <v>-7222</v>
      </c>
      <c r="E13" s="1">
        <f t="shared" si="1"/>
        <v>-7222</v>
      </c>
      <c r="F13" s="2">
        <v>0</v>
      </c>
    </row>
    <row r="14" spans="1:6" ht="30.75" customHeight="1">
      <c r="A14" s="9">
        <v>18040000</v>
      </c>
      <c r="B14" s="8" t="s">
        <v>61</v>
      </c>
      <c r="C14" s="21">
        <f t="shared" si="0"/>
        <v>0</v>
      </c>
      <c r="D14" s="21">
        <f t="shared" si="0"/>
        <v>-7222</v>
      </c>
      <c r="E14" s="1">
        <f t="shared" si="1"/>
        <v>-7222</v>
      </c>
      <c r="F14" s="2">
        <v>0</v>
      </c>
    </row>
    <row r="15" spans="1:6" ht="52.5" customHeight="1">
      <c r="A15" s="9">
        <v>18041500</v>
      </c>
      <c r="B15" s="8" t="s">
        <v>62</v>
      </c>
      <c r="C15" s="21">
        <v>0</v>
      </c>
      <c r="D15" s="21">
        <v>-7222</v>
      </c>
      <c r="E15" s="1">
        <f t="shared" si="1"/>
        <v>-7222</v>
      </c>
      <c r="F15" s="2">
        <v>0</v>
      </c>
    </row>
    <row r="16" spans="1:6" ht="12.75">
      <c r="A16" s="9">
        <v>20000000</v>
      </c>
      <c r="B16" s="8" t="s">
        <v>28</v>
      </c>
      <c r="C16" s="21">
        <f>C17+C21</f>
        <v>4148904</v>
      </c>
      <c r="D16" s="21">
        <f>D17+D21</f>
        <v>4071732.8099999996</v>
      </c>
      <c r="E16" s="1">
        <f t="shared" si="1"/>
        <v>-77171.19000000041</v>
      </c>
      <c r="F16" s="2">
        <f aca="true" t="shared" si="2" ref="F16:F24">+D16/C16*100</f>
        <v>98.13996202370554</v>
      </c>
    </row>
    <row r="17" spans="1:6" ht="12.75">
      <c r="A17" s="9">
        <v>24000000</v>
      </c>
      <c r="B17" s="8" t="s">
        <v>102</v>
      </c>
      <c r="C17" s="21">
        <f>C18+C20</f>
        <v>85231</v>
      </c>
      <c r="D17" s="21">
        <f>D18+D20</f>
        <v>176479.41</v>
      </c>
      <c r="E17" s="1">
        <f t="shared" si="1"/>
        <v>91248.41</v>
      </c>
      <c r="F17" s="2">
        <f t="shared" si="2"/>
        <v>207.06011897079702</v>
      </c>
    </row>
    <row r="18" spans="1:6" ht="12.75">
      <c r="A18" s="9">
        <v>24060000</v>
      </c>
      <c r="B18" s="8" t="s">
        <v>95</v>
      </c>
      <c r="C18" s="21">
        <f>C19</f>
        <v>5231</v>
      </c>
      <c r="D18" s="21">
        <f>D19</f>
        <v>16802.21</v>
      </c>
      <c r="E18" s="1">
        <f t="shared" si="1"/>
        <v>11571.21</v>
      </c>
      <c r="F18" s="2">
        <f t="shared" si="2"/>
        <v>321.20454979927354</v>
      </c>
    </row>
    <row r="19" spans="1:6" ht="51">
      <c r="A19" s="9">
        <v>24062100</v>
      </c>
      <c r="B19" s="8" t="s">
        <v>63</v>
      </c>
      <c r="C19" s="21">
        <v>5231</v>
      </c>
      <c r="D19" s="21">
        <v>16802.21</v>
      </c>
      <c r="E19" s="1">
        <f t="shared" si="1"/>
        <v>11571.21</v>
      </c>
      <c r="F19" s="2">
        <f t="shared" si="2"/>
        <v>321.20454979927354</v>
      </c>
    </row>
    <row r="20" spans="1:6" ht="25.5">
      <c r="A20" s="9">
        <v>24170000</v>
      </c>
      <c r="B20" s="8" t="s">
        <v>117</v>
      </c>
      <c r="C20" s="21">
        <v>80000</v>
      </c>
      <c r="D20" s="21">
        <v>159677.2</v>
      </c>
      <c r="E20" s="1">
        <f>+D20-C20</f>
        <v>79677.20000000001</v>
      </c>
      <c r="F20" s="2">
        <f t="shared" si="2"/>
        <v>199.59650000000002</v>
      </c>
    </row>
    <row r="21" spans="1:6" ht="12.75">
      <c r="A21" s="9">
        <v>25000000</v>
      </c>
      <c r="B21" s="8" t="s">
        <v>58</v>
      </c>
      <c r="C21" s="21">
        <f>C22+C26</f>
        <v>4063673</v>
      </c>
      <c r="D21" s="21">
        <f>D22+D26</f>
        <v>3895253.3999999994</v>
      </c>
      <c r="E21" s="1">
        <f t="shared" si="1"/>
        <v>-168419.60000000056</v>
      </c>
      <c r="F21" s="2">
        <f t="shared" si="2"/>
        <v>95.85548345056306</v>
      </c>
    </row>
    <row r="22" spans="1:6" ht="30" customHeight="1">
      <c r="A22" s="9">
        <v>25010000</v>
      </c>
      <c r="B22" s="8" t="s">
        <v>33</v>
      </c>
      <c r="C22" s="21">
        <f>C23+C24+C25</f>
        <v>4063673</v>
      </c>
      <c r="D22" s="21">
        <f>D23+D24+D25</f>
        <v>2924834.3099999996</v>
      </c>
      <c r="E22" s="1">
        <f t="shared" si="1"/>
        <v>-1138838.6900000004</v>
      </c>
      <c r="F22" s="2">
        <f t="shared" si="2"/>
        <v>71.9751394858789</v>
      </c>
    </row>
    <row r="23" spans="1:6" ht="25.5">
      <c r="A23" s="9">
        <v>25010100</v>
      </c>
      <c r="B23" s="8" t="s">
        <v>64</v>
      </c>
      <c r="C23" s="21">
        <v>3790473</v>
      </c>
      <c r="D23" s="21">
        <v>2715921.01</v>
      </c>
      <c r="E23" s="1">
        <f t="shared" si="1"/>
        <v>-1074551.9900000002</v>
      </c>
      <c r="F23" s="2">
        <f t="shared" si="2"/>
        <v>71.65124273408622</v>
      </c>
    </row>
    <row r="24" spans="1:6" ht="12.75">
      <c r="A24" s="9">
        <v>25010300</v>
      </c>
      <c r="B24" s="8" t="s">
        <v>59</v>
      </c>
      <c r="C24" s="21">
        <v>273200</v>
      </c>
      <c r="D24" s="21">
        <v>200440.01</v>
      </c>
      <c r="E24" s="1">
        <f t="shared" si="1"/>
        <v>-72759.98999999999</v>
      </c>
      <c r="F24" s="2">
        <f t="shared" si="2"/>
        <v>73.3675</v>
      </c>
    </row>
    <row r="25" spans="1:6" ht="38.25">
      <c r="A25" s="9">
        <v>25010400</v>
      </c>
      <c r="B25" s="8" t="s">
        <v>65</v>
      </c>
      <c r="C25" s="21">
        <v>0</v>
      </c>
      <c r="D25" s="21">
        <v>8473.29</v>
      </c>
      <c r="E25" s="1">
        <f t="shared" si="1"/>
        <v>8473.29</v>
      </c>
      <c r="F25" s="2">
        <v>0</v>
      </c>
    </row>
    <row r="26" spans="1:6" ht="25.5">
      <c r="A26" s="9">
        <v>25020000</v>
      </c>
      <c r="B26" s="8" t="s">
        <v>103</v>
      </c>
      <c r="C26" s="21">
        <f>C27+C28</f>
        <v>0</v>
      </c>
      <c r="D26" s="21">
        <f>D27+D28</f>
        <v>970419.09</v>
      </c>
      <c r="E26" s="1">
        <f t="shared" si="1"/>
        <v>970419.09</v>
      </c>
      <c r="F26" s="2">
        <v>0</v>
      </c>
    </row>
    <row r="27" spans="1:6" ht="12.75">
      <c r="A27" s="9">
        <v>25020100</v>
      </c>
      <c r="B27" s="8" t="s">
        <v>60</v>
      </c>
      <c r="C27" s="21">
        <v>0</v>
      </c>
      <c r="D27" s="21">
        <v>970419.09</v>
      </c>
      <c r="E27" s="1">
        <f t="shared" si="1"/>
        <v>970419.09</v>
      </c>
      <c r="F27" s="2">
        <v>0</v>
      </c>
    </row>
    <row r="28" spans="1:6" ht="76.5">
      <c r="A28" s="9">
        <v>25020200</v>
      </c>
      <c r="B28" s="8" t="s">
        <v>66</v>
      </c>
      <c r="C28" s="21">
        <v>0</v>
      </c>
      <c r="D28" s="21">
        <v>0</v>
      </c>
      <c r="E28" s="1">
        <f t="shared" si="1"/>
        <v>0</v>
      </c>
      <c r="F28" s="2">
        <v>0</v>
      </c>
    </row>
    <row r="29" spans="1:6" ht="12.75">
      <c r="A29" s="9">
        <v>30000000</v>
      </c>
      <c r="B29" s="8" t="s">
        <v>111</v>
      </c>
      <c r="C29" s="21">
        <f aca="true" t="shared" si="3" ref="C29:D31">C30</f>
        <v>0</v>
      </c>
      <c r="D29" s="21">
        <f t="shared" si="3"/>
        <v>12354.65</v>
      </c>
      <c r="E29" s="1">
        <f>+D29-C29</f>
        <v>12354.65</v>
      </c>
      <c r="F29" s="2">
        <v>0</v>
      </c>
    </row>
    <row r="30" spans="1:6" ht="12.75">
      <c r="A30" s="9">
        <v>33000000</v>
      </c>
      <c r="B30" s="19" t="s">
        <v>112</v>
      </c>
      <c r="C30" s="21">
        <f t="shared" si="3"/>
        <v>0</v>
      </c>
      <c r="D30" s="21">
        <f t="shared" si="3"/>
        <v>12354.65</v>
      </c>
      <c r="E30" s="1">
        <f>+D30-C30</f>
        <v>12354.65</v>
      </c>
      <c r="F30" s="2">
        <v>0</v>
      </c>
    </row>
    <row r="31" spans="1:6" ht="12.75">
      <c r="A31" s="9">
        <v>33010000</v>
      </c>
      <c r="B31" s="19" t="s">
        <v>109</v>
      </c>
      <c r="C31" s="21">
        <f t="shared" si="3"/>
        <v>0</v>
      </c>
      <c r="D31" s="21">
        <f t="shared" si="3"/>
        <v>12354.65</v>
      </c>
      <c r="E31" s="1">
        <f>+D31-C31</f>
        <v>12354.65</v>
      </c>
      <c r="F31" s="2">
        <v>0</v>
      </c>
    </row>
    <row r="32" spans="1:6" ht="63.75">
      <c r="A32" s="9">
        <v>33010100</v>
      </c>
      <c r="B32" s="19" t="s">
        <v>110</v>
      </c>
      <c r="C32" s="21">
        <v>0</v>
      </c>
      <c r="D32" s="21">
        <v>12354.65</v>
      </c>
      <c r="E32" s="1">
        <f>+D32-C32</f>
        <v>12354.65</v>
      </c>
      <c r="F32" s="2">
        <v>0</v>
      </c>
    </row>
    <row r="33" spans="1:6" ht="12.75">
      <c r="A33" s="9">
        <v>50000000</v>
      </c>
      <c r="B33" s="8" t="s">
        <v>36</v>
      </c>
      <c r="C33" s="21">
        <f>C34</f>
        <v>45000</v>
      </c>
      <c r="D33" s="21">
        <f>D34</f>
        <v>19323.66</v>
      </c>
      <c r="E33" s="1">
        <f t="shared" si="1"/>
        <v>-25676.34</v>
      </c>
      <c r="F33" s="18">
        <f aca="true" t="shared" si="4" ref="F33:F38">+D33/C33*100</f>
        <v>42.94146666666666</v>
      </c>
    </row>
    <row r="34" spans="1:6" ht="51">
      <c r="A34" s="9">
        <v>50110000</v>
      </c>
      <c r="B34" s="8" t="s">
        <v>104</v>
      </c>
      <c r="C34" s="21">
        <v>45000</v>
      </c>
      <c r="D34" s="21">
        <v>19323.66</v>
      </c>
      <c r="E34" s="17">
        <f t="shared" si="1"/>
        <v>-25676.34</v>
      </c>
      <c r="F34" s="18">
        <f t="shared" si="4"/>
        <v>42.94146666666666</v>
      </c>
    </row>
    <row r="35" spans="1:6" ht="25.5">
      <c r="A35" s="9"/>
      <c r="B35" s="8" t="s">
        <v>114</v>
      </c>
      <c r="C35" s="28">
        <f>C12+C16+C29+C33</f>
        <v>4193904</v>
      </c>
      <c r="D35" s="28">
        <f>D12+D16+D29+D33</f>
        <v>4096189.1199999996</v>
      </c>
      <c r="E35" s="17">
        <f>+D35-C35</f>
        <v>-97714.88000000035</v>
      </c>
      <c r="F35" s="18">
        <f t="shared" si="4"/>
        <v>97.67007351622735</v>
      </c>
    </row>
    <row r="36" spans="1:6" ht="25.5">
      <c r="A36" s="9"/>
      <c r="B36" s="8" t="s">
        <v>115</v>
      </c>
      <c r="C36" s="28">
        <f>C35</f>
        <v>4193904</v>
      </c>
      <c r="D36" s="28">
        <f>D35</f>
        <v>4096189.1199999996</v>
      </c>
      <c r="E36" s="17">
        <f>+D36-C36</f>
        <v>-97714.88000000035</v>
      </c>
      <c r="F36" s="18">
        <f t="shared" si="4"/>
        <v>97.67007351622735</v>
      </c>
    </row>
    <row r="37" spans="1:6" ht="12.75">
      <c r="A37" s="8">
        <v>41035000</v>
      </c>
      <c r="B37" s="8" t="s">
        <v>113</v>
      </c>
      <c r="C37" s="27">
        <v>1662500</v>
      </c>
      <c r="D37" s="27">
        <v>662500</v>
      </c>
      <c r="E37" s="17">
        <f>+D37-C37</f>
        <v>-1000000</v>
      </c>
      <c r="F37" s="18">
        <f t="shared" si="4"/>
        <v>39.849624060150376</v>
      </c>
    </row>
    <row r="38" spans="1:6" ht="12.75">
      <c r="A38" s="9"/>
      <c r="B38" s="8" t="s">
        <v>116</v>
      </c>
      <c r="C38" s="28">
        <f>C36+C37</f>
        <v>5856404</v>
      </c>
      <c r="D38" s="28">
        <f>D36+D37</f>
        <v>4758689.119999999</v>
      </c>
      <c r="E38" s="17">
        <f>+D38-C38</f>
        <v>-1097714.8800000008</v>
      </c>
      <c r="F38" s="18">
        <f t="shared" si="4"/>
        <v>81.25616197243221</v>
      </c>
    </row>
    <row r="39" spans="1:6" ht="12.75">
      <c r="A39" s="12"/>
      <c r="B39" s="13"/>
      <c r="C39" s="14"/>
      <c r="D39" s="14"/>
      <c r="E39" s="15"/>
      <c r="F39" s="16"/>
    </row>
    <row r="40" spans="1:6" ht="12.75">
      <c r="A40" s="12"/>
      <c r="B40" s="13"/>
      <c r="C40" s="14"/>
      <c r="D40" s="14"/>
      <c r="E40" s="15"/>
      <c r="F40" s="16"/>
    </row>
    <row r="41" spans="1:6" ht="12.75">
      <c r="A41" s="12"/>
      <c r="B41" s="13"/>
      <c r="C41" s="14"/>
      <c r="D41" s="14"/>
      <c r="E41" s="15"/>
      <c r="F41" s="16"/>
    </row>
    <row r="42" spans="3:4" ht="12.75">
      <c r="C42" s="22"/>
      <c r="D42" s="22"/>
    </row>
    <row r="43" spans="2:4" ht="12.75">
      <c r="B43" s="4"/>
      <c r="C43" s="22"/>
      <c r="D43" s="22"/>
    </row>
    <row r="44" spans="3:4" ht="12.75">
      <c r="C44" s="22"/>
      <c r="D44" s="22"/>
    </row>
    <row r="45" spans="3:4" ht="12.75">
      <c r="C45" s="22"/>
      <c r="D45" s="22"/>
    </row>
    <row r="46" spans="3:4" ht="12.75">
      <c r="C46" s="22"/>
      <c r="D46" s="22"/>
    </row>
    <row r="47" spans="3:4" ht="12.75">
      <c r="C47" s="22"/>
      <c r="D47" s="22"/>
    </row>
    <row r="48" spans="3:4" ht="12.75">
      <c r="C48" s="22"/>
      <c r="D48" s="22"/>
    </row>
    <row r="49" spans="3:4" ht="12.75">
      <c r="C49" s="22"/>
      <c r="D49" s="22"/>
    </row>
    <row r="50" spans="3:4" ht="12.75">
      <c r="C50" s="22"/>
      <c r="D50" s="22"/>
    </row>
    <row r="51" spans="3:4" ht="12.75">
      <c r="C51" s="22"/>
      <c r="D51" s="22"/>
    </row>
    <row r="52" spans="3:4" ht="12.75">
      <c r="C52" s="22"/>
      <c r="D52" s="22"/>
    </row>
    <row r="53" spans="3:4" ht="12.75">
      <c r="C53" s="22"/>
      <c r="D53" s="22"/>
    </row>
    <row r="54" spans="3:4" ht="12.75">
      <c r="C54" s="22"/>
      <c r="D54" s="22"/>
    </row>
    <row r="55" spans="3:4" ht="12.75">
      <c r="C55" s="22"/>
      <c r="D55" s="22"/>
    </row>
    <row r="56" spans="3:4" ht="12.75">
      <c r="C56" s="22"/>
      <c r="D56" s="22"/>
    </row>
    <row r="57" spans="3:4" ht="12.75">
      <c r="C57" s="22"/>
      <c r="D57" s="22"/>
    </row>
    <row r="58" spans="3:4" ht="12.75">
      <c r="C58" s="22"/>
      <c r="D58" s="22"/>
    </row>
    <row r="59" spans="3:4" ht="12.75">
      <c r="C59" s="22"/>
      <c r="D59" s="22"/>
    </row>
    <row r="60" spans="3:4" ht="12.75">
      <c r="C60" s="22"/>
      <c r="D60" s="22"/>
    </row>
    <row r="61" spans="3:4" ht="12.75">
      <c r="C61" s="22"/>
      <c r="D61" s="22"/>
    </row>
    <row r="62" spans="3:4" ht="12.75">
      <c r="C62" s="22"/>
      <c r="D62" s="22"/>
    </row>
    <row r="63" spans="3:4" ht="12.75">
      <c r="C63" s="22"/>
      <c r="D63" s="22"/>
    </row>
    <row r="64" spans="3:4" ht="12.75">
      <c r="C64" s="22"/>
      <c r="D64" s="22"/>
    </row>
    <row r="65" spans="3:4" ht="12.75">
      <c r="C65" s="22"/>
      <c r="D65" s="22"/>
    </row>
    <row r="66" spans="3:4" ht="12.75">
      <c r="C66" s="22"/>
      <c r="D66" s="22"/>
    </row>
    <row r="67" spans="3:4" ht="12.75">
      <c r="C67" s="22"/>
      <c r="D67" s="22"/>
    </row>
    <row r="68" spans="3:4" ht="12.75">
      <c r="C68" s="22"/>
      <c r="D68" s="22"/>
    </row>
    <row r="69" spans="3:4" ht="12.75">
      <c r="C69" s="22"/>
      <c r="D69" s="22"/>
    </row>
    <row r="70" spans="3:4" ht="12.75">
      <c r="C70" s="22"/>
      <c r="D70" s="22"/>
    </row>
    <row r="71" spans="3:4" ht="12.75">
      <c r="C71" s="22"/>
      <c r="D71" s="22"/>
    </row>
    <row r="72" spans="3:4" ht="12.75">
      <c r="C72" s="22"/>
      <c r="D72" s="22"/>
    </row>
    <row r="73" spans="3:4" ht="12.75">
      <c r="C73" s="22"/>
      <c r="D73" s="22"/>
    </row>
    <row r="74" spans="3:4" ht="12.75">
      <c r="C74" s="22"/>
      <c r="D74" s="22"/>
    </row>
    <row r="75" spans="3:4" ht="12.75">
      <c r="C75" s="22"/>
      <c r="D75" s="22"/>
    </row>
    <row r="76" spans="3:4" ht="12.75">
      <c r="C76" s="22"/>
      <c r="D76" s="22"/>
    </row>
    <row r="77" spans="3:4" ht="12.75">
      <c r="C77" s="22"/>
      <c r="D77" s="22"/>
    </row>
    <row r="78" spans="3:4" ht="12.75">
      <c r="C78" s="22"/>
      <c r="D78" s="22"/>
    </row>
    <row r="79" spans="3:4" ht="12.75">
      <c r="C79" s="22"/>
      <c r="D79" s="22"/>
    </row>
    <row r="80" spans="3:4" ht="12.75">
      <c r="C80" s="22"/>
      <c r="D80" s="22"/>
    </row>
    <row r="81" spans="3:4" ht="12.75">
      <c r="C81" s="22"/>
      <c r="D81" s="22"/>
    </row>
    <row r="82" spans="3:4" ht="12.75">
      <c r="C82" s="22"/>
      <c r="D82" s="22"/>
    </row>
    <row r="83" spans="3:4" ht="12.75">
      <c r="C83" s="22"/>
      <c r="D83" s="22"/>
    </row>
    <row r="84" spans="3:4" ht="12.75">
      <c r="C84" s="22"/>
      <c r="D84" s="22"/>
    </row>
    <row r="85" spans="3:4" ht="12.75">
      <c r="C85" s="22"/>
      <c r="D85" s="22"/>
    </row>
    <row r="86" spans="3:4" ht="12.75">
      <c r="C86" s="22"/>
      <c r="D86" s="22"/>
    </row>
  </sheetData>
  <sheetProtection/>
  <mergeCells count="13">
    <mergeCell ref="D1:G1"/>
    <mergeCell ref="B4:F4"/>
    <mergeCell ref="B5:F5"/>
    <mergeCell ref="C6:E6"/>
    <mergeCell ref="A10:A11"/>
    <mergeCell ref="A8:A9"/>
    <mergeCell ref="C8:F9"/>
    <mergeCell ref="C10:C11"/>
    <mergeCell ref="D10:D11"/>
    <mergeCell ref="E10:E11"/>
    <mergeCell ref="B8:B9"/>
    <mergeCell ref="B10:B11"/>
    <mergeCell ref="F10:F11"/>
  </mergeCells>
  <conditionalFormatting sqref="C14:D14 C16:D16 C12:D12">
    <cfRule type="expression" priority="1" dxfId="0" stopIfTrue="1">
      <formula>($C12=999)</formula>
    </cfRule>
    <cfRule type="expression" priority="2" dxfId="1" stopIfTrue="1">
      <formula>MOD(ROW(),2)=1</formula>
    </cfRule>
  </conditionalFormatting>
  <conditionalFormatting sqref="C13:D13 C15:D15 C37:D37 C17:D34">
    <cfRule type="expression" priority="3" dxfId="0" stopIfTrue="1">
      <formula>($C13=999)</formula>
    </cfRule>
    <cfRule type="expression" priority="4" dxfId="2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="120" zoomScaleNormal="120" workbookViewId="0" topLeftCell="A1">
      <selection activeCell="D2" sqref="D2:F2"/>
    </sheetView>
  </sheetViews>
  <sheetFormatPr defaultColWidth="9.00390625" defaultRowHeight="12.75"/>
  <cols>
    <col min="1" max="1" width="10.00390625" style="0" bestFit="1" customWidth="1"/>
    <col min="2" max="2" width="44.00390625" style="0" customWidth="1"/>
    <col min="3" max="3" width="13.625" style="0" customWidth="1"/>
    <col min="4" max="4" width="12.875" style="0" customWidth="1"/>
    <col min="5" max="5" width="11.875" style="0" customWidth="1"/>
    <col min="6" max="6" width="10.25390625" style="0" customWidth="1"/>
  </cols>
  <sheetData>
    <row r="1" spans="4:7" ht="51" customHeight="1">
      <c r="D1" s="38" t="s">
        <v>120</v>
      </c>
      <c r="E1" s="38"/>
      <c r="F1" s="38"/>
      <c r="G1" s="38"/>
    </row>
    <row r="2" spans="4:6" ht="12.75">
      <c r="D2" s="43" t="s">
        <v>89</v>
      </c>
      <c r="E2" s="43"/>
      <c r="F2" s="43"/>
    </row>
    <row r="4" spans="2:6" ht="15.75">
      <c r="B4" s="39" t="s">
        <v>52</v>
      </c>
      <c r="C4" s="40"/>
      <c r="D4" s="40"/>
      <c r="E4" s="40"/>
      <c r="F4" s="41"/>
    </row>
    <row r="5" spans="2:6" ht="15.75">
      <c r="B5" s="39" t="s">
        <v>91</v>
      </c>
      <c r="C5" s="41"/>
      <c r="D5" s="41"/>
      <c r="E5" s="41"/>
      <c r="F5" s="41"/>
    </row>
    <row r="6" spans="2:6" ht="15.75">
      <c r="B6" s="5" t="s">
        <v>53</v>
      </c>
      <c r="C6" s="42"/>
      <c r="D6" s="42"/>
      <c r="E6" s="42"/>
      <c r="F6" s="6"/>
    </row>
    <row r="7" spans="1:6" ht="12.75">
      <c r="A7" s="24"/>
      <c r="B7" s="26"/>
      <c r="C7" s="23"/>
      <c r="D7" s="23"/>
      <c r="E7" s="23"/>
      <c r="F7" s="25" t="s">
        <v>54</v>
      </c>
    </row>
    <row r="8" spans="1:6" ht="12.75">
      <c r="A8" s="31" t="s">
        <v>44</v>
      </c>
      <c r="B8" s="31" t="s">
        <v>45</v>
      </c>
      <c r="C8" s="32" t="s">
        <v>46</v>
      </c>
      <c r="D8" s="33"/>
      <c r="E8" s="33"/>
      <c r="F8" s="34"/>
    </row>
    <row r="9" spans="1:6" ht="1.5" customHeight="1">
      <c r="A9" s="31"/>
      <c r="B9" s="31"/>
      <c r="C9" s="35"/>
      <c r="D9" s="36"/>
      <c r="E9" s="36"/>
      <c r="F9" s="37"/>
    </row>
    <row r="10" spans="1:6" ht="12.75" customHeight="1">
      <c r="A10" s="29"/>
      <c r="B10" s="29"/>
      <c r="C10" s="32" t="s">
        <v>47</v>
      </c>
      <c r="D10" s="32" t="s">
        <v>48</v>
      </c>
      <c r="E10" s="32" t="s">
        <v>49</v>
      </c>
      <c r="F10" s="29" t="s">
        <v>50</v>
      </c>
    </row>
    <row r="11" spans="1:6" ht="52.5" customHeight="1">
      <c r="A11" s="30"/>
      <c r="B11" s="30"/>
      <c r="C11" s="35"/>
      <c r="D11" s="35"/>
      <c r="E11" s="35"/>
      <c r="F11" s="30"/>
    </row>
    <row r="12" spans="1:6" ht="24.75" customHeight="1">
      <c r="A12" s="7">
        <v>10000000</v>
      </c>
      <c r="B12" s="3" t="s">
        <v>0</v>
      </c>
      <c r="C12" s="11">
        <f>C13+C23+C26+C28+C53</f>
        <v>90846400</v>
      </c>
      <c r="D12" s="11">
        <f>D13+D23+D26+D28+D53</f>
        <v>71304452.52000001</v>
      </c>
      <c r="E12" s="1">
        <f aca="true" t="shared" si="0" ref="E12:E43">+D12-C12</f>
        <v>-19541947.47999999</v>
      </c>
      <c r="F12" s="2">
        <f aca="true" t="shared" si="1" ref="F12:F21">+D12/C12*100</f>
        <v>78.48902380281443</v>
      </c>
    </row>
    <row r="13" spans="1:6" ht="33" customHeight="1">
      <c r="A13" s="7">
        <v>11000000</v>
      </c>
      <c r="B13" s="3" t="s">
        <v>43</v>
      </c>
      <c r="C13" s="11">
        <f>C14+C20</f>
        <v>73367600</v>
      </c>
      <c r="D13" s="11">
        <f>D14+D20</f>
        <v>56819376.88</v>
      </c>
      <c r="E13" s="1">
        <f t="shared" si="0"/>
        <v>-16548223.119999997</v>
      </c>
      <c r="F13" s="2">
        <f t="shared" si="1"/>
        <v>77.44478063886511</v>
      </c>
    </row>
    <row r="14" spans="1:6" ht="14.25" customHeight="1">
      <c r="A14" s="7">
        <v>110100000</v>
      </c>
      <c r="B14" s="3" t="s">
        <v>1</v>
      </c>
      <c r="C14" s="11">
        <f>SUM(C15:C19)</f>
        <v>73221100</v>
      </c>
      <c r="D14" s="11">
        <f>SUM(D15:D19)</f>
        <v>56840596.88</v>
      </c>
      <c r="E14" s="1">
        <f t="shared" si="0"/>
        <v>-16380503.119999997</v>
      </c>
      <c r="F14" s="2">
        <f t="shared" si="1"/>
        <v>77.62871205158076</v>
      </c>
    </row>
    <row r="15" spans="1:6" ht="41.25" customHeight="1">
      <c r="A15" s="7">
        <v>11010100</v>
      </c>
      <c r="B15" s="3" t="s">
        <v>51</v>
      </c>
      <c r="C15" s="11">
        <v>68717900</v>
      </c>
      <c r="D15" s="11">
        <v>53551142.61</v>
      </c>
      <c r="E15" s="1">
        <f t="shared" si="0"/>
        <v>-15166757.39</v>
      </c>
      <c r="F15" s="2">
        <f t="shared" si="1"/>
        <v>77.92895680746938</v>
      </c>
    </row>
    <row r="16" spans="1:6" ht="66.75" customHeight="1">
      <c r="A16" s="7">
        <v>11010200</v>
      </c>
      <c r="B16" s="3" t="s">
        <v>2</v>
      </c>
      <c r="C16" s="11">
        <v>2258300</v>
      </c>
      <c r="D16" s="11">
        <v>1847155.36</v>
      </c>
      <c r="E16" s="1">
        <f t="shared" si="0"/>
        <v>-411144.6399999999</v>
      </c>
      <c r="F16" s="2">
        <f t="shared" si="1"/>
        <v>81.79406456183855</v>
      </c>
    </row>
    <row r="17" spans="1:6" ht="46.5" customHeight="1">
      <c r="A17" s="7">
        <v>11010400</v>
      </c>
      <c r="B17" s="3" t="s">
        <v>3</v>
      </c>
      <c r="C17" s="11">
        <v>230400</v>
      </c>
      <c r="D17" s="11">
        <v>126821.26</v>
      </c>
      <c r="E17" s="1">
        <f t="shared" si="0"/>
        <v>-103578.74</v>
      </c>
      <c r="F17" s="2">
        <f t="shared" si="1"/>
        <v>55.043949652777776</v>
      </c>
    </row>
    <row r="18" spans="1:6" ht="44.25" customHeight="1">
      <c r="A18" s="7">
        <v>11010500</v>
      </c>
      <c r="B18" s="3" t="s">
        <v>4</v>
      </c>
      <c r="C18" s="11">
        <v>428100</v>
      </c>
      <c r="D18" s="11">
        <v>352846.56</v>
      </c>
      <c r="E18" s="1">
        <f t="shared" si="0"/>
        <v>-75253.44</v>
      </c>
      <c r="F18" s="2">
        <f t="shared" si="1"/>
        <v>82.42152768044849</v>
      </c>
    </row>
    <row r="19" spans="1:6" ht="61.5" customHeight="1">
      <c r="A19" s="7">
        <v>11010900</v>
      </c>
      <c r="B19" s="3" t="s">
        <v>5</v>
      </c>
      <c r="C19" s="11">
        <v>1586400</v>
      </c>
      <c r="D19" s="11">
        <v>962631.09</v>
      </c>
      <c r="E19" s="1">
        <f t="shared" si="0"/>
        <v>-623768.91</v>
      </c>
      <c r="F19" s="2">
        <f t="shared" si="1"/>
        <v>60.68022503782148</v>
      </c>
    </row>
    <row r="20" spans="1:6" ht="15.75" customHeight="1">
      <c r="A20" s="7">
        <v>11020000</v>
      </c>
      <c r="B20" s="3" t="s">
        <v>6</v>
      </c>
      <c r="C20" s="11">
        <f>C21+C22</f>
        <v>146500</v>
      </c>
      <c r="D20" s="11">
        <f>D21+D22</f>
        <v>-21220</v>
      </c>
      <c r="E20" s="1">
        <f>+D20-C20</f>
        <v>-167720</v>
      </c>
      <c r="F20" s="2">
        <f t="shared" si="1"/>
        <v>-14.484641638225257</v>
      </c>
    </row>
    <row r="21" spans="1:6" ht="25.5">
      <c r="A21" s="7">
        <v>11020200</v>
      </c>
      <c r="B21" s="3" t="s">
        <v>73</v>
      </c>
      <c r="C21" s="11">
        <v>146500</v>
      </c>
      <c r="D21" s="11">
        <v>129872</v>
      </c>
      <c r="E21" s="1">
        <f t="shared" si="0"/>
        <v>-16628</v>
      </c>
      <c r="F21" s="2">
        <f t="shared" si="1"/>
        <v>88.64982935153584</v>
      </c>
    </row>
    <row r="22" spans="1:6" ht="25.5">
      <c r="A22" s="7">
        <v>11023200</v>
      </c>
      <c r="B22" s="3" t="s">
        <v>74</v>
      </c>
      <c r="C22" s="11">
        <v>0</v>
      </c>
      <c r="D22" s="11">
        <v>-151092</v>
      </c>
      <c r="E22" s="1">
        <f t="shared" si="0"/>
        <v>-151092</v>
      </c>
      <c r="F22" s="2">
        <v>0</v>
      </c>
    </row>
    <row r="23" spans="1:6" ht="25.5">
      <c r="A23" s="7">
        <v>13000000</v>
      </c>
      <c r="B23" s="3" t="s">
        <v>7</v>
      </c>
      <c r="C23" s="11">
        <f>C24</f>
        <v>25000</v>
      </c>
      <c r="D23" s="11">
        <f>D24</f>
        <v>23988.45</v>
      </c>
      <c r="E23" s="1">
        <f t="shared" si="0"/>
        <v>-1011.5499999999993</v>
      </c>
      <c r="F23" s="2">
        <v>0</v>
      </c>
    </row>
    <row r="24" spans="1:6" ht="25.5">
      <c r="A24" s="7">
        <v>13010000</v>
      </c>
      <c r="B24" s="3" t="s">
        <v>8</v>
      </c>
      <c r="C24" s="11">
        <f>C25</f>
        <v>25000</v>
      </c>
      <c r="D24" s="11">
        <f>D25</f>
        <v>23988.45</v>
      </c>
      <c r="E24" s="1">
        <f t="shared" si="0"/>
        <v>-1011.5499999999993</v>
      </c>
      <c r="F24" s="2">
        <v>0</v>
      </c>
    </row>
    <row r="25" spans="1:6" ht="63.75">
      <c r="A25" s="7">
        <v>13010200</v>
      </c>
      <c r="B25" s="3" t="s">
        <v>75</v>
      </c>
      <c r="C25" s="11">
        <v>25000</v>
      </c>
      <c r="D25" s="11">
        <v>23988.45</v>
      </c>
      <c r="E25" s="1">
        <f t="shared" si="0"/>
        <v>-1011.5499999999993</v>
      </c>
      <c r="F25" s="2">
        <v>0</v>
      </c>
    </row>
    <row r="26" spans="1:6" ht="12.75">
      <c r="A26" s="7">
        <v>14000000</v>
      </c>
      <c r="B26" s="3" t="s">
        <v>9</v>
      </c>
      <c r="C26" s="11">
        <f>C27</f>
        <v>3600000</v>
      </c>
      <c r="D26" s="11">
        <f>D27</f>
        <v>3044213.87</v>
      </c>
      <c r="E26" s="1">
        <f t="shared" si="0"/>
        <v>-555786.1299999999</v>
      </c>
      <c r="F26" s="2">
        <f aca="true" t="shared" si="2" ref="F26:F40">+D26/C26*100</f>
        <v>84.56149638888888</v>
      </c>
    </row>
    <row r="27" spans="1:6" ht="38.25">
      <c r="A27" s="7">
        <v>14040000</v>
      </c>
      <c r="B27" s="3" t="s">
        <v>67</v>
      </c>
      <c r="C27" s="11">
        <v>3600000</v>
      </c>
      <c r="D27" s="11">
        <v>3044213.87</v>
      </c>
      <c r="E27" s="1">
        <f t="shared" si="0"/>
        <v>-555786.1299999999</v>
      </c>
      <c r="F27" s="2">
        <f t="shared" si="2"/>
        <v>84.56149638888888</v>
      </c>
    </row>
    <row r="28" spans="1:6" ht="12.75">
      <c r="A28" s="7">
        <v>18000000</v>
      </c>
      <c r="B28" s="3" t="s">
        <v>10</v>
      </c>
      <c r="C28" s="11">
        <f>C29+C38+C41+C48</f>
        <v>13795600</v>
      </c>
      <c r="D28" s="11">
        <f>D29+D38+D41+D48</f>
        <v>11374110.139999999</v>
      </c>
      <c r="E28" s="1">
        <f t="shared" si="0"/>
        <v>-2421489.8600000013</v>
      </c>
      <c r="F28" s="2">
        <f t="shared" si="2"/>
        <v>82.44737554002725</v>
      </c>
    </row>
    <row r="29" spans="1:6" ht="12.75">
      <c r="A29" s="7">
        <v>18010000</v>
      </c>
      <c r="B29" s="3" t="s">
        <v>11</v>
      </c>
      <c r="C29" s="11">
        <f>SUM(C30:C37)</f>
        <v>9715200</v>
      </c>
      <c r="D29" s="11">
        <f>SUM(D30:D37)</f>
        <v>7645738.56</v>
      </c>
      <c r="E29" s="1">
        <f t="shared" si="0"/>
        <v>-2069461.4400000004</v>
      </c>
      <c r="F29" s="2">
        <f t="shared" si="2"/>
        <v>78.69872529644269</v>
      </c>
    </row>
    <row r="30" spans="1:6" ht="38.25">
      <c r="A30" s="7">
        <v>18010100</v>
      </c>
      <c r="B30" s="3" t="s">
        <v>93</v>
      </c>
      <c r="C30" s="11">
        <v>4500</v>
      </c>
      <c r="D30" s="11">
        <v>4039.64</v>
      </c>
      <c r="E30" s="1">
        <f t="shared" si="0"/>
        <v>-460.3600000000001</v>
      </c>
      <c r="F30" s="2">
        <f t="shared" si="2"/>
        <v>89.76977777777778</v>
      </c>
    </row>
    <row r="31" spans="1:6" ht="38.25">
      <c r="A31" s="7">
        <v>18010200</v>
      </c>
      <c r="B31" s="3" t="s">
        <v>76</v>
      </c>
      <c r="C31" s="11">
        <v>20000</v>
      </c>
      <c r="D31" s="11">
        <v>26311.77</v>
      </c>
      <c r="E31" s="1">
        <f t="shared" si="0"/>
        <v>6311.77</v>
      </c>
      <c r="F31" s="2">
        <f t="shared" si="2"/>
        <v>131.55885</v>
      </c>
    </row>
    <row r="32" spans="1:6" ht="38.25">
      <c r="A32" s="7">
        <v>18010400</v>
      </c>
      <c r="B32" s="3" t="s">
        <v>77</v>
      </c>
      <c r="C32" s="11">
        <v>450000</v>
      </c>
      <c r="D32" s="11">
        <v>361061.9</v>
      </c>
      <c r="E32" s="1">
        <f t="shared" si="0"/>
        <v>-88938.09999999998</v>
      </c>
      <c r="F32" s="2">
        <f t="shared" si="2"/>
        <v>80.23597777777778</v>
      </c>
    </row>
    <row r="33" spans="1:6" ht="12.75">
      <c r="A33" s="7">
        <v>18010500</v>
      </c>
      <c r="B33" s="3" t="s">
        <v>12</v>
      </c>
      <c r="C33" s="11">
        <v>5738100</v>
      </c>
      <c r="D33" s="11">
        <v>4308220.04</v>
      </c>
      <c r="E33" s="1">
        <f t="shared" si="0"/>
        <v>-1429879.96</v>
      </c>
      <c r="F33" s="2">
        <f t="shared" si="2"/>
        <v>75.0809508373852</v>
      </c>
    </row>
    <row r="34" spans="1:6" ht="12.75">
      <c r="A34" s="7">
        <v>18010600</v>
      </c>
      <c r="B34" s="3" t="s">
        <v>13</v>
      </c>
      <c r="C34" s="11">
        <v>2300000</v>
      </c>
      <c r="D34" s="11">
        <v>1942706.08</v>
      </c>
      <c r="E34" s="1">
        <f t="shared" si="0"/>
        <v>-357293.9199999999</v>
      </c>
      <c r="F34" s="2">
        <f t="shared" si="2"/>
        <v>84.46548173913044</v>
      </c>
    </row>
    <row r="35" spans="1:6" ht="12.75">
      <c r="A35" s="7">
        <v>18010700</v>
      </c>
      <c r="B35" s="3" t="s">
        <v>14</v>
      </c>
      <c r="C35" s="11">
        <v>48600</v>
      </c>
      <c r="D35" s="11">
        <v>38381.03</v>
      </c>
      <c r="E35" s="1">
        <f t="shared" si="0"/>
        <v>-10218.970000000001</v>
      </c>
      <c r="F35" s="2">
        <f t="shared" si="2"/>
        <v>78.97331275720164</v>
      </c>
    </row>
    <row r="36" spans="1:6" ht="12.75">
      <c r="A36" s="7">
        <v>18010900</v>
      </c>
      <c r="B36" s="3" t="s">
        <v>15</v>
      </c>
      <c r="C36" s="11">
        <v>1054000</v>
      </c>
      <c r="D36" s="11">
        <v>890018.1</v>
      </c>
      <c r="E36" s="1">
        <f t="shared" si="0"/>
        <v>-163981.90000000002</v>
      </c>
      <c r="F36" s="2">
        <f t="shared" si="2"/>
        <v>84.441944971537</v>
      </c>
    </row>
    <row r="37" spans="1:6" ht="12.75">
      <c r="A37" s="7">
        <v>18011000</v>
      </c>
      <c r="B37" s="3" t="s">
        <v>16</v>
      </c>
      <c r="C37" s="11">
        <v>100000</v>
      </c>
      <c r="D37" s="11">
        <v>75000</v>
      </c>
      <c r="E37" s="1">
        <f t="shared" si="0"/>
        <v>-25000</v>
      </c>
      <c r="F37" s="2">
        <f t="shared" si="2"/>
        <v>75</v>
      </c>
    </row>
    <row r="38" spans="1:6" ht="12.75">
      <c r="A38" s="7">
        <v>18030000</v>
      </c>
      <c r="B38" s="3" t="s">
        <v>17</v>
      </c>
      <c r="C38" s="11">
        <f>C39+C40</f>
        <v>3000</v>
      </c>
      <c r="D38" s="11">
        <f>D39+D40</f>
        <v>2276.66</v>
      </c>
      <c r="E38" s="1">
        <f t="shared" si="0"/>
        <v>-723.3400000000001</v>
      </c>
      <c r="F38" s="2">
        <f t="shared" si="2"/>
        <v>75.88866666666667</v>
      </c>
    </row>
    <row r="39" spans="1:6" ht="17.25" customHeight="1">
      <c r="A39" s="7">
        <v>18030100</v>
      </c>
      <c r="B39" s="3" t="s">
        <v>18</v>
      </c>
      <c r="C39" s="11">
        <v>700</v>
      </c>
      <c r="D39" s="11">
        <v>437.87</v>
      </c>
      <c r="E39" s="1">
        <f t="shared" si="0"/>
        <v>-262.13</v>
      </c>
      <c r="F39" s="2">
        <f t="shared" si="2"/>
        <v>62.55285714285714</v>
      </c>
    </row>
    <row r="40" spans="1:6" ht="12.75">
      <c r="A40" s="7">
        <v>18030200</v>
      </c>
      <c r="B40" s="3" t="s">
        <v>19</v>
      </c>
      <c r="C40" s="11">
        <v>2300</v>
      </c>
      <c r="D40" s="11">
        <v>1838.79</v>
      </c>
      <c r="E40" s="1">
        <f t="shared" si="0"/>
        <v>-461.21000000000004</v>
      </c>
      <c r="F40" s="2">
        <f t="shared" si="2"/>
        <v>79.94739130434783</v>
      </c>
    </row>
    <row r="41" spans="1:6" ht="25.5">
      <c r="A41" s="7">
        <v>18040000</v>
      </c>
      <c r="B41" s="3" t="s">
        <v>68</v>
      </c>
      <c r="C41" s="11">
        <f>SUM(C42:C47)</f>
        <v>0</v>
      </c>
      <c r="D41" s="11">
        <f>SUM(D42:D47)</f>
        <v>-32804.86</v>
      </c>
      <c r="E41" s="1">
        <f t="shared" si="0"/>
        <v>-32804.86</v>
      </c>
      <c r="F41" s="2">
        <v>0</v>
      </c>
    </row>
    <row r="42" spans="1:6" ht="38.25">
      <c r="A42" s="7">
        <v>18040100</v>
      </c>
      <c r="B42" s="3" t="s">
        <v>69</v>
      </c>
      <c r="C42" s="11">
        <v>0</v>
      </c>
      <c r="D42" s="11">
        <v>-15592.28</v>
      </c>
      <c r="E42" s="1">
        <f t="shared" si="0"/>
        <v>-15592.28</v>
      </c>
      <c r="F42" s="2">
        <v>0</v>
      </c>
    </row>
    <row r="43" spans="1:6" ht="38.25">
      <c r="A43" s="7">
        <v>18040200</v>
      </c>
      <c r="B43" s="3" t="s">
        <v>70</v>
      </c>
      <c r="C43" s="11">
        <v>0</v>
      </c>
      <c r="D43" s="11">
        <v>-7321.67</v>
      </c>
      <c r="E43" s="1">
        <f t="shared" si="0"/>
        <v>-7321.67</v>
      </c>
      <c r="F43" s="2">
        <v>0</v>
      </c>
    </row>
    <row r="44" spans="1:6" ht="38.25">
      <c r="A44" s="7">
        <v>18040600</v>
      </c>
      <c r="B44" s="3" t="s">
        <v>71</v>
      </c>
      <c r="C44" s="11">
        <v>0</v>
      </c>
      <c r="D44" s="11">
        <v>-6549.2</v>
      </c>
      <c r="E44" s="1">
        <f aca="true" t="shared" si="3" ref="E44:E76">+D44-C44</f>
        <v>-6549.2</v>
      </c>
      <c r="F44" s="2">
        <v>0</v>
      </c>
    </row>
    <row r="45" spans="1:6" ht="38.25">
      <c r="A45" s="7">
        <v>18040800</v>
      </c>
      <c r="B45" s="3" t="s">
        <v>72</v>
      </c>
      <c r="C45" s="11">
        <v>0</v>
      </c>
      <c r="D45" s="11">
        <v>-2119.71</v>
      </c>
      <c r="E45" s="1">
        <f t="shared" si="3"/>
        <v>-2119.71</v>
      </c>
      <c r="F45" s="2">
        <v>0</v>
      </c>
    </row>
    <row r="46" spans="1:6" ht="38.25">
      <c r="A46" s="7">
        <v>18041400</v>
      </c>
      <c r="B46" s="3" t="s">
        <v>20</v>
      </c>
      <c r="C46" s="11">
        <v>0</v>
      </c>
      <c r="D46" s="11">
        <v>-342</v>
      </c>
      <c r="E46" s="1">
        <f t="shared" si="3"/>
        <v>-342</v>
      </c>
      <c r="F46" s="2">
        <v>0</v>
      </c>
    </row>
    <row r="47" spans="1:6" ht="38.25">
      <c r="A47" s="7">
        <v>18041800</v>
      </c>
      <c r="B47" s="3" t="s">
        <v>105</v>
      </c>
      <c r="C47" s="11">
        <v>0</v>
      </c>
      <c r="D47" s="11">
        <v>-880</v>
      </c>
      <c r="E47" s="1">
        <f t="shared" si="3"/>
        <v>-880</v>
      </c>
      <c r="F47" s="2"/>
    </row>
    <row r="48" spans="1:6" ht="12.75">
      <c r="A48" s="7">
        <v>18050000</v>
      </c>
      <c r="B48" s="3" t="s">
        <v>21</v>
      </c>
      <c r="C48" s="11">
        <f>SUM(C49:C52)</f>
        <v>4077400</v>
      </c>
      <c r="D48" s="11">
        <f>SUM(D49:D52)</f>
        <v>3758899.78</v>
      </c>
      <c r="E48" s="1">
        <f t="shared" si="3"/>
        <v>-318500.2200000002</v>
      </c>
      <c r="F48" s="2">
        <f>+D48/C48*100</f>
        <v>92.18864423407072</v>
      </c>
    </row>
    <row r="49" spans="1:6" ht="25.5">
      <c r="A49" s="7">
        <v>18050200</v>
      </c>
      <c r="B49" s="3" t="s">
        <v>22</v>
      </c>
      <c r="C49" s="11">
        <v>0</v>
      </c>
      <c r="D49" s="11">
        <v>127.97</v>
      </c>
      <c r="E49" s="1">
        <f t="shared" si="3"/>
        <v>127.97</v>
      </c>
      <c r="F49" s="2">
        <v>0</v>
      </c>
    </row>
    <row r="50" spans="1:6" ht="12.75">
      <c r="A50" s="7">
        <v>18050300</v>
      </c>
      <c r="B50" s="3" t="s">
        <v>23</v>
      </c>
      <c r="C50" s="11">
        <v>500000</v>
      </c>
      <c r="D50" s="11">
        <v>441105.47</v>
      </c>
      <c r="E50" s="1">
        <f t="shared" si="3"/>
        <v>-58894.53000000003</v>
      </c>
      <c r="F50" s="2">
        <f>+D50/C50*100</f>
        <v>88.221094</v>
      </c>
    </row>
    <row r="51" spans="1:6" ht="12.75">
      <c r="A51" s="7">
        <v>18050400</v>
      </c>
      <c r="B51" s="3" t="s">
        <v>24</v>
      </c>
      <c r="C51" s="11">
        <v>3570000</v>
      </c>
      <c r="D51" s="11">
        <v>3309883.4</v>
      </c>
      <c r="E51" s="1">
        <f t="shared" si="3"/>
        <v>-260116.6000000001</v>
      </c>
      <c r="F51" s="2">
        <f>+D51/C51*100</f>
        <v>92.71382072829132</v>
      </c>
    </row>
    <row r="52" spans="1:6" ht="63.75">
      <c r="A52" s="7">
        <v>18050500</v>
      </c>
      <c r="B52" s="3" t="s">
        <v>25</v>
      </c>
      <c r="C52" s="11">
        <v>7400</v>
      </c>
      <c r="D52" s="11">
        <v>7782.94</v>
      </c>
      <c r="E52" s="1">
        <f t="shared" si="3"/>
        <v>382.9399999999996</v>
      </c>
      <c r="F52" s="2">
        <v>0</v>
      </c>
    </row>
    <row r="53" spans="1:6" ht="12.75">
      <c r="A53" s="7">
        <v>19000000</v>
      </c>
      <c r="B53" s="3" t="s">
        <v>94</v>
      </c>
      <c r="C53" s="11">
        <f>C54</f>
        <v>58200</v>
      </c>
      <c r="D53" s="11">
        <f>D54</f>
        <v>42763.17999999999</v>
      </c>
      <c r="E53" s="1">
        <f t="shared" si="3"/>
        <v>-15436.820000000007</v>
      </c>
      <c r="F53" s="2">
        <f aca="true" t="shared" si="4" ref="F53:F70">+D53/C53*100</f>
        <v>73.47625429553264</v>
      </c>
    </row>
    <row r="54" spans="1:6" ht="12.75">
      <c r="A54" s="7">
        <v>19010000</v>
      </c>
      <c r="B54" s="3" t="s">
        <v>26</v>
      </c>
      <c r="C54" s="11">
        <f>C55+C56</f>
        <v>58200</v>
      </c>
      <c r="D54" s="11">
        <f>D55+D56</f>
        <v>42763.17999999999</v>
      </c>
      <c r="E54" s="1">
        <f t="shared" si="3"/>
        <v>-15436.820000000007</v>
      </c>
      <c r="F54" s="2">
        <f t="shared" si="4"/>
        <v>73.47625429553264</v>
      </c>
    </row>
    <row r="55" spans="1:6" ht="38.25">
      <c r="A55" s="7">
        <v>19010100</v>
      </c>
      <c r="B55" s="3" t="s">
        <v>27</v>
      </c>
      <c r="C55" s="11">
        <v>2300</v>
      </c>
      <c r="D55" s="11">
        <v>1689.34</v>
      </c>
      <c r="E55" s="1">
        <f t="shared" si="3"/>
        <v>-610.6600000000001</v>
      </c>
      <c r="F55" s="2">
        <f t="shared" si="4"/>
        <v>73.4495652173913</v>
      </c>
    </row>
    <row r="56" spans="1:6" ht="51">
      <c r="A56" s="7">
        <v>19010300</v>
      </c>
      <c r="B56" s="3" t="s">
        <v>55</v>
      </c>
      <c r="C56" s="11">
        <v>55900</v>
      </c>
      <c r="D56" s="11">
        <v>41073.84</v>
      </c>
      <c r="E56" s="1">
        <f t="shared" si="3"/>
        <v>-14826.160000000003</v>
      </c>
      <c r="F56" s="2">
        <f t="shared" si="4"/>
        <v>73.47735241502683</v>
      </c>
    </row>
    <row r="57" spans="1:6" ht="12.75">
      <c r="A57" s="7">
        <v>20000000</v>
      </c>
      <c r="B57" s="3" t="s">
        <v>28</v>
      </c>
      <c r="C57" s="11">
        <f>C58+C63+C71</f>
        <v>1139863</v>
      </c>
      <c r="D57" s="11">
        <f>D58+D63+D71</f>
        <v>778245.52</v>
      </c>
      <c r="E57" s="1">
        <f t="shared" si="3"/>
        <v>-361617.48</v>
      </c>
      <c r="F57" s="2">
        <f t="shared" si="4"/>
        <v>68.27535589803337</v>
      </c>
    </row>
    <row r="58" spans="1:6" ht="12.75">
      <c r="A58" s="7">
        <v>21000000</v>
      </c>
      <c r="B58" s="3" t="s">
        <v>78</v>
      </c>
      <c r="C58" s="11">
        <f>C59+C61</f>
        <v>80800</v>
      </c>
      <c r="D58" s="11">
        <f>D59+D61</f>
        <v>78859.66</v>
      </c>
      <c r="E58" s="1">
        <f t="shared" si="3"/>
        <v>-1940.3399999999965</v>
      </c>
      <c r="F58" s="2">
        <f t="shared" si="4"/>
        <v>97.5985891089109</v>
      </c>
    </row>
    <row r="59" spans="1:6" ht="76.5">
      <c r="A59" s="7">
        <v>21010000</v>
      </c>
      <c r="B59" s="3" t="s">
        <v>79</v>
      </c>
      <c r="C59" s="11">
        <f>C60</f>
        <v>55300</v>
      </c>
      <c r="D59" s="11">
        <f>D60</f>
        <v>46330.16</v>
      </c>
      <c r="E59" s="1">
        <f t="shared" si="3"/>
        <v>-8969.839999999997</v>
      </c>
      <c r="F59" s="2">
        <f t="shared" si="4"/>
        <v>83.77967450271248</v>
      </c>
    </row>
    <row r="60" spans="1:6" ht="38.25">
      <c r="A60" s="7">
        <v>21010300</v>
      </c>
      <c r="B60" s="3" t="s">
        <v>80</v>
      </c>
      <c r="C60" s="11">
        <v>55300</v>
      </c>
      <c r="D60" s="11">
        <v>46330.16</v>
      </c>
      <c r="E60" s="1">
        <f t="shared" si="3"/>
        <v>-8969.839999999997</v>
      </c>
      <c r="F60" s="2">
        <f t="shared" si="4"/>
        <v>83.77967450271248</v>
      </c>
    </row>
    <row r="61" spans="1:6" ht="12.75">
      <c r="A61" s="7">
        <v>21080000</v>
      </c>
      <c r="B61" s="3" t="s">
        <v>95</v>
      </c>
      <c r="C61" s="11">
        <f>C62</f>
        <v>25500</v>
      </c>
      <c r="D61" s="11">
        <f>D62</f>
        <v>32529.5</v>
      </c>
      <c r="E61" s="1">
        <f t="shared" si="3"/>
        <v>7029.5</v>
      </c>
      <c r="F61" s="2">
        <f t="shared" si="4"/>
        <v>127.56666666666668</v>
      </c>
    </row>
    <row r="62" spans="1:6" ht="12.75">
      <c r="A62" s="7">
        <v>21081100</v>
      </c>
      <c r="B62" s="3" t="s">
        <v>81</v>
      </c>
      <c r="C62" s="11">
        <v>25500</v>
      </c>
      <c r="D62" s="11">
        <v>32529.5</v>
      </c>
      <c r="E62" s="1">
        <f t="shared" si="3"/>
        <v>7029.5</v>
      </c>
      <c r="F62" s="2">
        <f t="shared" si="4"/>
        <v>127.56666666666668</v>
      </c>
    </row>
    <row r="63" spans="1:6" ht="25.5">
      <c r="A63" s="7">
        <v>22000000</v>
      </c>
      <c r="B63" s="3" t="s">
        <v>82</v>
      </c>
      <c r="C63" s="11">
        <f>C64+C66+C68</f>
        <v>1015170</v>
      </c>
      <c r="D63" s="11">
        <f>D64+D66+D68</f>
        <v>604982.34</v>
      </c>
      <c r="E63" s="1">
        <f t="shared" si="3"/>
        <v>-410187.66000000003</v>
      </c>
      <c r="F63" s="2">
        <f t="shared" si="4"/>
        <v>59.5941901356423</v>
      </c>
    </row>
    <row r="64" spans="1:6" ht="12.75">
      <c r="A64" s="7">
        <v>22010000</v>
      </c>
      <c r="B64" s="3" t="s">
        <v>29</v>
      </c>
      <c r="C64" s="11">
        <f>C65</f>
        <v>129000</v>
      </c>
      <c r="D64" s="11">
        <f>D65</f>
        <v>169867.11</v>
      </c>
      <c r="E64" s="1">
        <f t="shared" si="3"/>
        <v>40867.109999999986</v>
      </c>
      <c r="F64" s="2">
        <f t="shared" si="4"/>
        <v>131.67993023255812</v>
      </c>
    </row>
    <row r="65" spans="1:6" ht="12.75">
      <c r="A65" s="7">
        <v>22012500</v>
      </c>
      <c r="B65" s="3" t="s">
        <v>30</v>
      </c>
      <c r="C65" s="11">
        <v>129000</v>
      </c>
      <c r="D65" s="11">
        <v>169867.11</v>
      </c>
      <c r="E65" s="1">
        <f t="shared" si="3"/>
        <v>40867.109999999986</v>
      </c>
      <c r="F65" s="2">
        <f t="shared" si="4"/>
        <v>131.67993023255812</v>
      </c>
    </row>
    <row r="66" spans="1:6" ht="38.25">
      <c r="A66" s="7">
        <v>22080000</v>
      </c>
      <c r="B66" s="3" t="s">
        <v>96</v>
      </c>
      <c r="C66" s="11">
        <f>C67</f>
        <v>781670</v>
      </c>
      <c r="D66" s="11">
        <f>D67</f>
        <v>344027.58</v>
      </c>
      <c r="E66" s="1">
        <f t="shared" si="3"/>
        <v>-437642.42</v>
      </c>
      <c r="F66" s="2">
        <f t="shared" si="4"/>
        <v>44.01186945897885</v>
      </c>
    </row>
    <row r="67" spans="1:6" ht="38.25">
      <c r="A67" s="7">
        <v>22080400</v>
      </c>
      <c r="B67" s="3" t="s">
        <v>97</v>
      </c>
      <c r="C67" s="11">
        <v>781670</v>
      </c>
      <c r="D67" s="11">
        <v>344027.58</v>
      </c>
      <c r="E67" s="1">
        <f t="shared" si="3"/>
        <v>-437642.42</v>
      </c>
      <c r="F67" s="2">
        <f t="shared" si="4"/>
        <v>44.01186945897885</v>
      </c>
    </row>
    <row r="68" spans="1:6" ht="12.75">
      <c r="A68" s="7">
        <v>22090000</v>
      </c>
      <c r="B68" s="3" t="s">
        <v>31</v>
      </c>
      <c r="C68" s="11">
        <f>C69+C70</f>
        <v>104500</v>
      </c>
      <c r="D68" s="11">
        <f>D69+D70</f>
        <v>91087.65</v>
      </c>
      <c r="E68" s="1">
        <f t="shared" si="3"/>
        <v>-13412.350000000006</v>
      </c>
      <c r="F68" s="2">
        <f t="shared" si="4"/>
        <v>87.16521531100479</v>
      </c>
    </row>
    <row r="69" spans="1:6" ht="38.25">
      <c r="A69" s="7">
        <v>22090100</v>
      </c>
      <c r="B69" s="3" t="s">
        <v>32</v>
      </c>
      <c r="C69" s="11">
        <v>84500</v>
      </c>
      <c r="D69" s="11">
        <v>74899.28</v>
      </c>
      <c r="E69" s="1">
        <f t="shared" si="3"/>
        <v>-9600.720000000001</v>
      </c>
      <c r="F69" s="2">
        <f t="shared" si="4"/>
        <v>88.63820118343196</v>
      </c>
    </row>
    <row r="70" spans="1:6" ht="37.5" customHeight="1">
      <c r="A70" s="7">
        <v>22090400</v>
      </c>
      <c r="B70" s="3" t="s">
        <v>83</v>
      </c>
      <c r="C70" s="11">
        <v>20000</v>
      </c>
      <c r="D70" s="11">
        <v>16188.37</v>
      </c>
      <c r="E70" s="1">
        <f t="shared" si="3"/>
        <v>-3811.629999999999</v>
      </c>
      <c r="F70" s="2">
        <f t="shared" si="4"/>
        <v>80.94185</v>
      </c>
    </row>
    <row r="71" spans="1:6" ht="12" customHeight="1">
      <c r="A71" s="7">
        <v>24000000</v>
      </c>
      <c r="B71" s="3" t="s">
        <v>98</v>
      </c>
      <c r="C71" s="11">
        <f>C72</f>
        <v>43893</v>
      </c>
      <c r="D71" s="11">
        <f>D72</f>
        <v>94403.52</v>
      </c>
      <c r="E71" s="1">
        <f t="shared" si="3"/>
        <v>50510.520000000004</v>
      </c>
      <c r="F71" s="2">
        <v>0</v>
      </c>
    </row>
    <row r="72" spans="1:6" ht="12" customHeight="1">
      <c r="A72" s="7">
        <v>24060000</v>
      </c>
      <c r="B72" s="3" t="s">
        <v>99</v>
      </c>
      <c r="C72" s="11">
        <f>C73</f>
        <v>43893</v>
      </c>
      <c r="D72" s="11">
        <f>D73</f>
        <v>94403.52</v>
      </c>
      <c r="E72" s="1">
        <f t="shared" si="3"/>
        <v>50510.520000000004</v>
      </c>
      <c r="F72" s="2">
        <v>0</v>
      </c>
    </row>
    <row r="73" spans="1:6" ht="11.25" customHeight="1">
      <c r="A73" s="7">
        <v>24060300</v>
      </c>
      <c r="B73" s="3" t="s">
        <v>99</v>
      </c>
      <c r="C73" s="11">
        <v>43893</v>
      </c>
      <c r="D73" s="11">
        <v>94403.52</v>
      </c>
      <c r="E73" s="1">
        <f t="shared" si="3"/>
        <v>50510.520000000004</v>
      </c>
      <c r="F73" s="2">
        <v>0</v>
      </c>
    </row>
    <row r="74" spans="1:6" ht="12" customHeight="1">
      <c r="A74" s="7">
        <v>30000000</v>
      </c>
      <c r="B74" s="3" t="s">
        <v>34</v>
      </c>
      <c r="C74" s="11">
        <f aca="true" t="shared" si="5" ref="C74:D76">C75</f>
        <v>2567</v>
      </c>
      <c r="D74" s="11">
        <f t="shared" si="5"/>
        <v>4481.63</v>
      </c>
      <c r="E74" s="1">
        <f t="shared" si="3"/>
        <v>1914.63</v>
      </c>
      <c r="F74" s="2">
        <v>0</v>
      </c>
    </row>
    <row r="75" spans="1:6" ht="12" customHeight="1">
      <c r="A75" s="7">
        <v>31000000</v>
      </c>
      <c r="B75" s="3" t="s">
        <v>35</v>
      </c>
      <c r="C75" s="11">
        <f t="shared" si="5"/>
        <v>2567</v>
      </c>
      <c r="D75" s="11">
        <f t="shared" si="5"/>
        <v>4481.63</v>
      </c>
      <c r="E75" s="1">
        <f t="shared" si="3"/>
        <v>1914.63</v>
      </c>
      <c r="F75" s="2">
        <v>0</v>
      </c>
    </row>
    <row r="76" spans="1:6" ht="64.5" customHeight="1">
      <c r="A76" s="7">
        <v>31010000</v>
      </c>
      <c r="B76" s="3" t="s">
        <v>56</v>
      </c>
      <c r="C76" s="11">
        <f t="shared" si="5"/>
        <v>2567</v>
      </c>
      <c r="D76" s="11">
        <f t="shared" si="5"/>
        <v>4481.63</v>
      </c>
      <c r="E76" s="1">
        <f t="shared" si="3"/>
        <v>1914.63</v>
      </c>
      <c r="F76" s="2">
        <v>0</v>
      </c>
    </row>
    <row r="77" spans="1:6" ht="63.75">
      <c r="A77" s="7">
        <v>31010200</v>
      </c>
      <c r="B77" s="3" t="s">
        <v>84</v>
      </c>
      <c r="C77" s="11">
        <v>2567</v>
      </c>
      <c r="D77" s="11">
        <v>4481.63</v>
      </c>
      <c r="E77" s="1">
        <f aca="true" t="shared" si="6" ref="E77:E93">+D77-C77</f>
        <v>1914.63</v>
      </c>
      <c r="F77" s="2">
        <v>0</v>
      </c>
    </row>
    <row r="78" spans="1:6" ht="11.25" customHeight="1">
      <c r="A78" s="7"/>
      <c r="B78" s="3" t="s">
        <v>37</v>
      </c>
      <c r="C78" s="11">
        <f>C74+C57+C12</f>
        <v>91988830</v>
      </c>
      <c r="D78" s="11">
        <f>D74+D57+D12</f>
        <v>72087179.67000002</v>
      </c>
      <c r="E78" s="1">
        <f t="shared" si="6"/>
        <v>-19901650.329999983</v>
      </c>
      <c r="F78" s="2">
        <f aca="true" t="shared" si="7" ref="F78:F93">+D78/C78*100</f>
        <v>78.36514462679874</v>
      </c>
    </row>
    <row r="79" spans="1:6" ht="12" customHeight="1">
      <c r="A79" s="7">
        <v>40000000</v>
      </c>
      <c r="B79" s="3" t="s">
        <v>38</v>
      </c>
      <c r="C79" s="11">
        <f>C80</f>
        <v>126908375</v>
      </c>
      <c r="D79" s="11">
        <f>D80</f>
        <v>78266645.14999999</v>
      </c>
      <c r="E79" s="1">
        <f t="shared" si="6"/>
        <v>-48641729.85000001</v>
      </c>
      <c r="F79" s="2">
        <f t="shared" si="7"/>
        <v>61.67177315917881</v>
      </c>
    </row>
    <row r="80" spans="1:6" ht="12" customHeight="1">
      <c r="A80" s="7">
        <v>41000000</v>
      </c>
      <c r="B80" s="3" t="s">
        <v>39</v>
      </c>
      <c r="C80" s="11">
        <f>C81</f>
        <v>126908375</v>
      </c>
      <c r="D80" s="11">
        <f>D81</f>
        <v>78266645.14999999</v>
      </c>
      <c r="E80" s="1">
        <f t="shared" si="6"/>
        <v>-48641729.85000001</v>
      </c>
      <c r="F80" s="2">
        <f t="shared" si="7"/>
        <v>61.67177315917881</v>
      </c>
    </row>
    <row r="81" spans="1:6" ht="11.25" customHeight="1">
      <c r="A81" s="7">
        <v>41030000</v>
      </c>
      <c r="B81" s="3" t="s">
        <v>85</v>
      </c>
      <c r="C81" s="11">
        <f>SUM(C82:C90)</f>
        <v>126908375</v>
      </c>
      <c r="D81" s="11">
        <f>SUM(D82:D90)</f>
        <v>78266645.14999999</v>
      </c>
      <c r="E81" s="1">
        <f t="shared" si="6"/>
        <v>-48641729.85000001</v>
      </c>
      <c r="F81" s="2">
        <f t="shared" si="7"/>
        <v>61.67177315917881</v>
      </c>
    </row>
    <row r="82" spans="1:6" ht="78" customHeight="1">
      <c r="A82" s="7">
        <v>41030600</v>
      </c>
      <c r="B82" s="3" t="s">
        <v>100</v>
      </c>
      <c r="C82" s="11">
        <v>38645240</v>
      </c>
      <c r="D82" s="11">
        <v>27052622.51</v>
      </c>
      <c r="E82" s="1">
        <f t="shared" si="6"/>
        <v>-11592617.489999998</v>
      </c>
      <c r="F82" s="2">
        <f t="shared" si="7"/>
        <v>70.00246992902619</v>
      </c>
    </row>
    <row r="83" spans="1:6" ht="90" customHeight="1">
      <c r="A83" s="7">
        <v>41030800</v>
      </c>
      <c r="B83" s="19" t="s">
        <v>86</v>
      </c>
      <c r="C83" s="11">
        <v>9858900</v>
      </c>
      <c r="D83" s="11">
        <v>2633618.14</v>
      </c>
      <c r="E83" s="1">
        <f t="shared" si="6"/>
        <v>-7225281.859999999</v>
      </c>
      <c r="F83" s="2">
        <f t="shared" si="7"/>
        <v>26.713103287385003</v>
      </c>
    </row>
    <row r="84" spans="1:6" ht="203.25" customHeight="1">
      <c r="A84" s="7">
        <v>41030900</v>
      </c>
      <c r="B84" s="19" t="s">
        <v>87</v>
      </c>
      <c r="C84" s="11">
        <v>333239</v>
      </c>
      <c r="D84" s="11">
        <v>193432.45</v>
      </c>
      <c r="E84" s="1">
        <f t="shared" si="6"/>
        <v>-139806.55</v>
      </c>
      <c r="F84" s="2">
        <f t="shared" si="7"/>
        <v>58.04616206386408</v>
      </c>
    </row>
    <row r="85" spans="1:6" ht="49.5" customHeight="1">
      <c r="A85" s="7">
        <v>41031000</v>
      </c>
      <c r="B85" s="3" t="s">
        <v>40</v>
      </c>
      <c r="C85" s="11">
        <v>63400</v>
      </c>
      <c r="D85" s="11">
        <v>50996</v>
      </c>
      <c r="E85" s="1">
        <f t="shared" si="6"/>
        <v>-12404</v>
      </c>
      <c r="F85" s="2">
        <f t="shared" si="7"/>
        <v>80.43533123028391</v>
      </c>
    </row>
    <row r="86" spans="1:6" ht="24" customHeight="1">
      <c r="A86" s="7">
        <v>41033900</v>
      </c>
      <c r="B86" s="3" t="s">
        <v>41</v>
      </c>
      <c r="C86" s="11">
        <v>28412300</v>
      </c>
      <c r="D86" s="11">
        <v>21153800</v>
      </c>
      <c r="E86" s="1">
        <f t="shared" si="6"/>
        <v>-7258500</v>
      </c>
      <c r="F86" s="2">
        <f t="shared" si="7"/>
        <v>74.45296579298403</v>
      </c>
    </row>
    <row r="87" spans="1:6" ht="24" customHeight="1">
      <c r="A87" s="7">
        <v>41034200</v>
      </c>
      <c r="B87" s="3" t="s">
        <v>42</v>
      </c>
      <c r="C87" s="11">
        <v>46148400</v>
      </c>
      <c r="D87" s="11">
        <v>25400900</v>
      </c>
      <c r="E87" s="1">
        <f t="shared" si="6"/>
        <v>-20747500</v>
      </c>
      <c r="F87" s="2">
        <f t="shared" si="7"/>
        <v>55.04177826316838</v>
      </c>
    </row>
    <row r="88" spans="1:6" ht="52.5" customHeight="1">
      <c r="A88" s="7">
        <v>41035100</v>
      </c>
      <c r="B88" s="20" t="s">
        <v>106</v>
      </c>
      <c r="C88" s="11">
        <v>2781700</v>
      </c>
      <c r="D88" s="11">
        <v>1545500</v>
      </c>
      <c r="E88" s="1">
        <f t="shared" si="6"/>
        <v>-1236200</v>
      </c>
      <c r="F88" s="2">
        <f t="shared" si="7"/>
        <v>55.55954991551929</v>
      </c>
    </row>
    <row r="89" spans="1:6" ht="103.5" customHeight="1">
      <c r="A89" s="7">
        <v>41035800</v>
      </c>
      <c r="B89" s="20" t="s">
        <v>88</v>
      </c>
      <c r="C89" s="11">
        <v>212686</v>
      </c>
      <c r="D89" s="11">
        <v>171806.05</v>
      </c>
      <c r="E89" s="1">
        <f t="shared" si="6"/>
        <v>-40879.95000000001</v>
      </c>
      <c r="F89" s="2">
        <f t="shared" si="7"/>
        <v>80.77920032348156</v>
      </c>
    </row>
    <row r="90" spans="1:6" ht="40.5" customHeight="1">
      <c r="A90" s="7">
        <v>41037000</v>
      </c>
      <c r="B90" s="20" t="s">
        <v>107</v>
      </c>
      <c r="C90" s="11">
        <v>452510</v>
      </c>
      <c r="D90" s="11">
        <v>63970</v>
      </c>
      <c r="E90" s="1">
        <f t="shared" si="6"/>
        <v>-388540</v>
      </c>
      <c r="F90" s="2">
        <f t="shared" si="7"/>
        <v>14.136704161234007</v>
      </c>
    </row>
    <row r="91" spans="1:6" ht="25.5" customHeight="1">
      <c r="A91" s="7"/>
      <c r="B91" s="3" t="s">
        <v>118</v>
      </c>
      <c r="C91" s="11">
        <f>C78+C79</f>
        <v>218897205</v>
      </c>
      <c r="D91" s="11">
        <f>D78+D79</f>
        <v>150353824.82</v>
      </c>
      <c r="E91" s="1">
        <f t="shared" si="6"/>
        <v>-68543380.18</v>
      </c>
      <c r="F91" s="2">
        <f t="shared" si="7"/>
        <v>68.68695505728361</v>
      </c>
    </row>
    <row r="92" spans="1:6" ht="12.75">
      <c r="A92" s="7">
        <v>41035000</v>
      </c>
      <c r="B92" s="3" t="s">
        <v>101</v>
      </c>
      <c r="C92" s="11">
        <v>115297</v>
      </c>
      <c r="D92" s="11">
        <v>90965</v>
      </c>
      <c r="E92" s="1">
        <f t="shared" si="6"/>
        <v>-24332</v>
      </c>
      <c r="F92" s="2">
        <f t="shared" si="7"/>
        <v>78.8962418796673</v>
      </c>
    </row>
    <row r="93" spans="1:6" ht="12.75">
      <c r="A93" s="7"/>
      <c r="B93" s="3" t="s">
        <v>108</v>
      </c>
      <c r="C93" s="11">
        <f>C91+C92</f>
        <v>219012502</v>
      </c>
      <c r="D93" s="11">
        <f>D91+D92</f>
        <v>150444789.82</v>
      </c>
      <c r="E93" s="1">
        <f t="shared" si="6"/>
        <v>-68567712.18</v>
      </c>
      <c r="F93" s="2">
        <f t="shared" si="7"/>
        <v>68.69232963696291</v>
      </c>
    </row>
    <row r="95" ht="12.75">
      <c r="B95" s="4"/>
    </row>
  </sheetData>
  <sheetProtection/>
  <mergeCells count="14">
    <mergeCell ref="A10:A11"/>
    <mergeCell ref="A8:A9"/>
    <mergeCell ref="C8:F9"/>
    <mergeCell ref="C10:C11"/>
    <mergeCell ref="D10:D11"/>
    <mergeCell ref="E10:E11"/>
    <mergeCell ref="B8:B9"/>
    <mergeCell ref="B10:B11"/>
    <mergeCell ref="F10:F11"/>
    <mergeCell ref="D1:G1"/>
    <mergeCell ref="B4:F4"/>
    <mergeCell ref="B5:F5"/>
    <mergeCell ref="C6:E6"/>
    <mergeCell ref="D2:F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2015-10-27T07:15:18Z</cp:lastPrinted>
  <dcterms:created xsi:type="dcterms:W3CDTF">2015-04-15T06:48:28Z</dcterms:created>
  <dcterms:modified xsi:type="dcterms:W3CDTF">2015-10-27T07:15:21Z</dcterms:modified>
  <cp:category/>
  <cp:version/>
  <cp:contentType/>
  <cp:contentStatus/>
</cp:coreProperties>
</file>